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5\"/>
    </mc:Choice>
  </mc:AlternateContent>
  <xr:revisionPtr revIDLastSave="0" documentId="13_ncr:1_{62BD6A6B-1EEE-4B0F-9C32-ADA78742F23C}" xr6:coauthVersionLast="47" xr6:coauthVersionMax="47" xr10:uidLastSave="{00000000-0000-0000-0000-000000000000}"/>
  <bookViews>
    <workbookView xWindow="0" yWindow="2400" windowWidth="17664" windowHeight="11280" tabRatio="796" activeTab="4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<sst xmlns="http://schemas.openxmlformats.org/spreadsheetml/2006/main" count="229" uniqueCount="138">
  <si>
    <t>СВОДКА ЗАТРАТ</t>
  </si>
  <si>
    <t>P_0345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</si>
  <si>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</si>
  <si>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</si>
  <si>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</si>
  <si>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</si>
  <si>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</si>
  <si>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</si>
  <si>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</si>
  <si>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</si>
  <si>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</si>
  <si>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</si>
  <si>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</si>
  <si>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</si>
  <si>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</si>
  <si>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</si>
  <si>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</si>
  <si>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</si>
  <si>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</si>
  <si>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</si>
  <si>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</si>
  <si>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</si>
  <si>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</si>
  <si>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</si>
  <si>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</si>
  <si>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</si>
  <si>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</si>
  <si>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</si>
  <si>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</si>
  <si>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</si>
  <si>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</si>
  <si>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</si>
  <si>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</si>
  <si>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</si>
  <si>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</si>
  <si>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</si>
  <si>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</si>
  <si>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</si>
  <si>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</si>
  <si>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</si>
  <si>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</si>
  <si>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</si>
  <si>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</si>
  <si>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</si>
  <si>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</si>
  <si>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</si>
  <si>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</si>
  <si>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</si>
  <si>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</si>
  <si>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</si>
  <si>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</si>
  <si>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</si>
  <si>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</si>
  <si>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</si>
  <si>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</si>
  <si>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</si>
  <si>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</si>
  <si>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</si>
  <si>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</si>
  <si>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</si>
  <si>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</si>
  <si>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</si>
  <si>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</si>
  <si>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</si>
  <si>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</si>
  <si>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</si>
  <si>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</si>
  <si>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</si>
  <si>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</si>
  <si>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</si>
  <si>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</si>
  <si>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</si>
  <si>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</si>
  <si>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</si>
  <si>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</si>
  <si>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</si>
  <si>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</si>
  <si>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</si>
  <si>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</si>
  <si>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</si>
  <si>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</si>
  <si>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</si>
  <si>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</si>
  <si>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</si>
  <si>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</si>
  <si>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</si>
  <si>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</si>
  <si>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</si>
  <si>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</si>
  <si>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</si>
  <si>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</si>
  <si>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</si>
  <si>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</si>
  <si>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</si>
  <si>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</si>
  <si>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</si>
  <si>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</si>
  <si>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</si>
  <si>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</si>
  <si>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</si>
  <si>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</si>
  <si>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</si>
  <si>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</si>
  <si>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</si>
  <si>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</si>
  <si>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</si>
  <si>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</si>
  <si>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</si>
  <si>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</si>
  <si>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</si>
  <si>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</si>
  <si>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</si>
  <si>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</si>
  <si>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</si>
  <si>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</si>
  <si>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</si>
  <si>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</si>
  <si>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</si>
  <si>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</si>
  <si>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</si>
  <si>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</si>
  <si>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</si>
  <si>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</si>
  <si>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</si>
  <si>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</si>
  <si>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</si>
  <si>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</si>
  <si>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</si>
  <si>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</si>
  <si>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</si>
  <si>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</si>
  <si>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КП СВЭМ №363 от 05.06.2024</t>
  </si>
  <si>
    <t>КП СВЭМ №363 от 05.06.2024</t>
  </si>
  <si>
    <t>Реконструкция ТП №2080719 (ТП-719) (1,26 МВА) в части замены ячеек РП (3 шт.)</t>
  </si>
  <si>
    <t>Реконструкция ТП №2080719 (ТП-719) (1,26 МВА) в части замены ячеек РП (3 шт.)</t>
  </si>
  <si>
    <t>Реконструкция ТП №2080719 (ТП-719) (1,26 МВА) в части замены ячеек РП (3 шт.)</t>
  </si>
  <si>
    <t>Реконструкция ТП №2080719 (ТП-719) (1,26 МВА) в части замены ячеек РП (3 шт.)</t>
  </si>
  <si>
    <t>Реконструкция ТП №2080719 (ТП-719) (1,26 МВА) в части замены ячеек РП (3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</si>
</sst>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3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5546875" customWidth="1"/>
    <col min="7" max="9" width="16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380.05881527769299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ССР!F70</f>
        <v>5623.8469475213296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ССР!G70</f>
        <v>606.00829762374303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6609.9140604227696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1101.6523404227701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C38*I35</f>
        <v>7314.09780787615</v>
      </c>
      <c r="D40" s="57"/>
      <c r="E40" s="66">
        <f>D40-C40</f>
        <v>-7314.09780787615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7314.09780787615</v>
      </c>
      <c r="D42" s="57"/>
      <c r="E42" s="66">
        <f>D42-C42</f>
        <v>-7314.09780787615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>
      <selection activeCell="B18" sqref="B18:B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204.04250080809999</v>
      </c>
      <c r="E25" s="41">
        <v>88.329543777956999</v>
      </c>
      <c r="F25" s="41">
        <v>4550.0379834314999</v>
      </c>
      <c r="G25" s="41">
        <v>0</v>
      </c>
      <c r="H25" s="41">
        <v>4842.4100280175999</v>
      </c>
    </row>
    <row r="26" spans="1:8">
      <c r="A26" s="2"/>
      <c r="B26" s="33"/>
      <c r="C26" s="33" t="s">
        <v>41</v>
      </c>
      <c r="D26" s="41">
        <v>204.04250080809999</v>
      </c>
      <c r="E26" s="41">
        <v>88.329543777956999</v>
      </c>
      <c r="F26" s="41">
        <v>4550.0379834314999</v>
      </c>
      <c r="G26" s="41">
        <v>0</v>
      </c>
      <c r="H26" s="41">
        <v>4842.4100280175999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204.04250080809999</v>
      </c>
      <c r="E42" s="41">
        <v>88.329543777956999</v>
      </c>
      <c r="F42" s="41">
        <v>4550.0379834314999</v>
      </c>
      <c r="G42" s="41">
        <v>0</v>
      </c>
      <c r="H42" s="41">
        <v>4842.4100280175999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5.1128251547610004</v>
      </c>
      <c r="E44" s="41">
        <v>2.1956917842532002</v>
      </c>
      <c r="F44" s="41">
        <v>0</v>
      </c>
      <c r="G44" s="41">
        <v>0</v>
      </c>
      <c r="H44" s="41">
        <v>7.3085169390141997</v>
      </c>
    </row>
    <row r="45" spans="1:8">
      <c r="A45" s="2"/>
      <c r="B45" s="33"/>
      <c r="C45" s="33" t="s">
        <v>56</v>
      </c>
      <c r="D45" s="41">
        <v>5.1128251547610004</v>
      </c>
      <c r="E45" s="41">
        <v>2.1956917842532002</v>
      </c>
      <c r="F45" s="41">
        <v>0</v>
      </c>
      <c r="G45" s="41">
        <v>0</v>
      </c>
      <c r="H45" s="41">
        <v>7.3085169390141997</v>
      </c>
    </row>
    <row r="46" spans="1:8">
      <c r="A46" s="2"/>
      <c r="B46" s="33"/>
      <c r="C46" s="33" t="s">
        <v>57</v>
      </c>
      <c r="D46" s="41">
        <v>209.15532596285999</v>
      </c>
      <c r="E46" s="41">
        <v>90.52523556221</v>
      </c>
      <c r="F46" s="41">
        <v>4550.0379834314999</v>
      </c>
      <c r="G46" s="41">
        <v>0</v>
      </c>
      <c r="H46" s="41">
        <v>4849.7185449566005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59</v>
      </c>
      <c r="C48" s="48" t="s">
        <v>40</v>
      </c>
      <c r="D48" s="41">
        <v>0</v>
      </c>
      <c r="E48" s="41">
        <v>0</v>
      </c>
      <c r="F48" s="41">
        <v>0</v>
      </c>
      <c r="G48" s="41">
        <v>205.14034670023</v>
      </c>
      <c r="H48" s="41">
        <v>205.14034670023</v>
      </c>
    </row>
    <row r="49" spans="1:8" ht="31.2">
      <c r="A49" s="2">
        <v>4</v>
      </c>
      <c r="B49" s="2" t="s">
        <v>60</v>
      </c>
      <c r="C49" s="48" t="s">
        <v>61</v>
      </c>
      <c r="D49" s="41">
        <v>5.4578624351435998</v>
      </c>
      <c r="E49" s="41">
        <v>2.3525269116999001</v>
      </c>
      <c r="F49" s="41">
        <v>0</v>
      </c>
      <c r="G49" s="41">
        <v>0</v>
      </c>
      <c r="H49" s="41">
        <v>7.8103893468435004</v>
      </c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6.6811764292275004</v>
      </c>
      <c r="H50" s="41">
        <v>6.6811764292275004</v>
      </c>
    </row>
    <row r="51" spans="1:8">
      <c r="A51" s="2">
        <v>6</v>
      </c>
      <c r="B51" s="2"/>
      <c r="C51" s="48" t="s">
        <v>64</v>
      </c>
      <c r="D51" s="41">
        <v>0</v>
      </c>
      <c r="E51" s="41">
        <v>0</v>
      </c>
      <c r="F51" s="41">
        <v>0</v>
      </c>
      <c r="G51" s="41">
        <v>23.086130760147999</v>
      </c>
      <c r="H51" s="41">
        <v>23.086130760147999</v>
      </c>
    </row>
    <row r="52" spans="1:8">
      <c r="A52" s="2">
        <v>7</v>
      </c>
      <c r="B52" s="2"/>
      <c r="C52" s="48" t="s">
        <v>65</v>
      </c>
      <c r="D52" s="41">
        <v>0</v>
      </c>
      <c r="E52" s="41">
        <v>0</v>
      </c>
      <c r="F52" s="41">
        <v>0</v>
      </c>
      <c r="G52" s="41">
        <v>8.4690968821194001</v>
      </c>
      <c r="H52" s="41">
        <v>8.4690968821194001</v>
      </c>
    </row>
    <row r="53" spans="1:8">
      <c r="A53" s="2"/>
      <c r="B53" s="33"/>
      <c r="C53" s="33" t="s">
        <v>66</v>
      </c>
      <c r="D53" s="41">
        <v>5.4578624351435998</v>
      </c>
      <c r="E53" s="41">
        <v>2.3525269116999001</v>
      </c>
      <c r="F53" s="41">
        <v>0</v>
      </c>
      <c r="G53" s="41">
        <v>243.37675077172</v>
      </c>
      <c r="H53" s="41">
        <v>251.18714011857</v>
      </c>
    </row>
    <row r="54" spans="1:8">
      <c r="A54" s="2"/>
      <c r="B54" s="33"/>
      <c r="C54" s="33" t="s">
        <v>67</v>
      </c>
      <c r="D54" s="41">
        <v>214.61318839801001</v>
      </c>
      <c r="E54" s="41">
        <v>92.877762473909996</v>
      </c>
      <c r="F54" s="41">
        <v>4550.0379834314999</v>
      </c>
      <c r="G54" s="41">
        <v>243.37675077172</v>
      </c>
      <c r="H54" s="41">
        <v>5100.9056850751003</v>
      </c>
    </row>
    <row r="55" spans="1:8" ht="31.5" customHeight="1">
      <c r="A55" s="2"/>
      <c r="B55" s="33"/>
      <c r="C55" s="33" t="s">
        <v>68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69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70</v>
      </c>
      <c r="D58" s="41">
        <v>214.61318839801001</v>
      </c>
      <c r="E58" s="41">
        <v>92.877762473909996</v>
      </c>
      <c r="F58" s="41">
        <v>4550.0379834314999</v>
      </c>
      <c r="G58" s="41">
        <v>243.37675077172</v>
      </c>
      <c r="H58" s="41">
        <v>5100.9056850751003</v>
      </c>
    </row>
    <row r="59" spans="1:8" ht="157.5" customHeight="1">
      <c r="A59" s="2"/>
      <c r="B59" s="33"/>
      <c r="C59" s="33" t="s">
        <v>71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72</v>
      </c>
      <c r="C60" s="48" t="s">
        <v>73</v>
      </c>
      <c r="D60" s="41">
        <v>0</v>
      </c>
      <c r="E60" s="41">
        <v>0</v>
      </c>
      <c r="F60" s="41">
        <v>0</v>
      </c>
      <c r="G60" s="41">
        <v>246.92122465201999</v>
      </c>
      <c r="H60" s="41">
        <v>246.92122465201999</v>
      </c>
    </row>
    <row r="61" spans="1:8">
      <c r="A61" s="2"/>
      <c r="B61" s="33"/>
      <c r="C61" s="33" t="s">
        <v>74</v>
      </c>
      <c r="D61" s="41">
        <v>0</v>
      </c>
      <c r="E61" s="41">
        <v>0</v>
      </c>
      <c r="F61" s="41">
        <v>0</v>
      </c>
      <c r="G61" s="41">
        <v>246.92122465201999</v>
      </c>
      <c r="H61" s="41">
        <v>246.92122465201999</v>
      </c>
    </row>
    <row r="62" spans="1:8">
      <c r="A62" s="2"/>
      <c r="B62" s="33"/>
      <c r="C62" s="33" t="s">
        <v>75</v>
      </c>
      <c r="D62" s="41">
        <v>214.61318839801001</v>
      </c>
      <c r="E62" s="41">
        <v>92.877762473909996</v>
      </c>
      <c r="F62" s="41">
        <v>4550.0379834314999</v>
      </c>
      <c r="G62" s="41">
        <v>490.29797542374001</v>
      </c>
      <c r="H62" s="41">
        <v>5347.8269097271996</v>
      </c>
    </row>
    <row r="63" spans="1:8">
      <c r="A63" s="2"/>
      <c r="B63" s="33"/>
      <c r="C63" s="33" t="s">
        <v>76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77</v>
      </c>
      <c r="C64" s="48" t="s">
        <v>78</v>
      </c>
      <c r="D64" s="41">
        <f>D62*3%</f>
        <v>6.4383956519402998</v>
      </c>
      <c r="E64" s="41">
        <f>E62*3%</f>
        <v>2.7863328742173001</v>
      </c>
      <c r="F64" s="41">
        <f>F62*3%</f>
        <v>136.50113950294499</v>
      </c>
      <c r="G64" s="41">
        <f>G62*3%</f>
        <v>14.7089392627122</v>
      </c>
      <c r="H64" s="41">
        <f>SUM(D64:G64)</f>
        <v>160.43480729181499</v>
      </c>
    </row>
    <row r="65" spans="1:8">
      <c r="A65" s="2"/>
      <c r="B65" s="33"/>
      <c r="C65" s="33" t="s">
        <v>79</v>
      </c>
      <c r="D65" s="41">
        <f>D64</f>
        <v>6.4383956519402998</v>
      </c>
      <c r="E65" s="41">
        <f>E64</f>
        <v>2.7863328742173001</v>
      </c>
      <c r="F65" s="41">
        <f>F64</f>
        <v>136.50113950294499</v>
      </c>
      <c r="G65" s="41">
        <f>G64</f>
        <v>14.7089392627122</v>
      </c>
      <c r="H65" s="41">
        <f>SUM(D65:G65)</f>
        <v>160.43480729181499</v>
      </c>
    </row>
    <row r="66" spans="1:8">
      <c r="A66" s="2"/>
      <c r="B66" s="33"/>
      <c r="C66" s="33" t="s">
        <v>80</v>
      </c>
      <c r="D66" s="41">
        <f>D65+D62</f>
        <v>221.05158404995001</v>
      </c>
      <c r="E66" s="41">
        <f>E65+E62</f>
        <v>95.664095348127304</v>
      </c>
      <c r="F66" s="41">
        <f>F65+F62</f>
        <v>4686.5391229344496</v>
      </c>
      <c r="G66" s="41">
        <f>G65+G62</f>
        <v>505.00691468645198</v>
      </c>
      <c r="H66" s="41">
        <f>SUM(D66:G66)</f>
        <v>5508.2617170189797</v>
      </c>
    </row>
    <row r="67" spans="1:8">
      <c r="A67" s="2"/>
      <c r="B67" s="33"/>
      <c r="C67" s="33" t="s">
        <v>81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82</v>
      </c>
      <c r="C68" s="48" t="s">
        <v>83</v>
      </c>
      <c r="D68" s="41">
        <f>D66*20%</f>
        <v>44.210316809990097</v>
      </c>
      <c r="E68" s="41">
        <f>E66*20%</f>
        <v>19.132819069625501</v>
      </c>
      <c r="F68" s="41">
        <f>F66*20%</f>
        <v>937.30782458688896</v>
      </c>
      <c r="G68" s="41">
        <f>G66*20%</f>
        <v>101.00138293729</v>
      </c>
      <c r="H68" s="41">
        <f>SUM(D68:G68)</f>
        <v>1101.6523434037899</v>
      </c>
    </row>
    <row r="69" spans="1:8">
      <c r="A69" s="2"/>
      <c r="B69" s="33"/>
      <c r="C69" s="33" t="s">
        <v>84</v>
      </c>
      <c r="D69" s="41">
        <f>D68</f>
        <v>44.210316809990097</v>
      </c>
      <c r="E69" s="41">
        <f>E68</f>
        <v>19.132819069625501</v>
      </c>
      <c r="F69" s="41">
        <f>F68</f>
        <v>937.30782458688896</v>
      </c>
      <c r="G69" s="41">
        <f>G68</f>
        <v>101.00138293729</v>
      </c>
      <c r="H69" s="41">
        <f>SUM(D69:G69)</f>
        <v>1101.6523434037899</v>
      </c>
    </row>
    <row r="70" spans="1:8">
      <c r="A70" s="2"/>
      <c r="B70" s="33"/>
      <c r="C70" s="33" t="s">
        <v>85</v>
      </c>
      <c r="D70" s="41">
        <f>D69+D66</f>
        <v>265.26190085994</v>
      </c>
      <c r="E70" s="41">
        <f>E69+E66</f>
        <v>114.796914417753</v>
      </c>
      <c r="F70" s="41">
        <f>F69+F66</f>
        <v>5623.8469475213296</v>
      </c>
      <c r="G70" s="41">
        <f>G69+G66</f>
        <v>606.00829762374303</v>
      </c>
      <c r="H70" s="41">
        <f>SUM(D70:G70)</f>
        <v>6609.9140604227696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204.04250080809999</v>
      </c>
      <c r="E13" s="32">
        <v>88.329543777956999</v>
      </c>
      <c r="F13" s="32">
        <v>4550.0379834314999</v>
      </c>
      <c r="G13" s="32">
        <v>0</v>
      </c>
      <c r="H13" s="32">
        <v>4842.4100280175999</v>
      </c>
      <c r="J13" s="20"/>
    </row>
    <row r="14" spans="1:14">
      <c r="A14" s="2"/>
      <c r="B14" s="33"/>
      <c r="C14" s="33" t="s">
        <v>94</v>
      </c>
      <c r="D14" s="32">
        <v>204.04250080809999</v>
      </c>
      <c r="E14" s="32">
        <v>88.329543777956999</v>
      </c>
      <c r="F14" s="32">
        <v>4550.0379834314999</v>
      </c>
      <c r="G14" s="32">
        <v>0</v>
      </c>
      <c r="H14" s="32">
        <v>4842.4100280175999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0</v>
      </c>
      <c r="E13" s="32">
        <v>0</v>
      </c>
      <c r="F13" s="32">
        <v>0</v>
      </c>
      <c r="G13" s="32">
        <v>205.14034670023</v>
      </c>
      <c r="H13" s="32">
        <v>205.14034670023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205.14034670023</v>
      </c>
      <c r="H14" s="32">
        <v>205.14034670023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99</v>
      </c>
      <c r="D13" s="32">
        <v>0</v>
      </c>
      <c r="E13" s="32">
        <v>0</v>
      </c>
      <c r="F13" s="32">
        <v>0</v>
      </c>
      <c r="G13" s="32">
        <v>246.92122465201999</v>
      </c>
      <c r="H13" s="32">
        <v>246.92122465201999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246.92122465201999</v>
      </c>
      <c r="H14" s="32">
        <v>246.92122465201999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topLeftCell="A13" zoomScale="70" zoomScaleNormal="70" workbookViewId="0">
      <selection activeCell="A22" sqref="A22:B22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90</v>
      </c>
      <c r="B3" s="94"/>
      <c r="C3" s="11"/>
      <c r="D3" s="12">
        <v>5047.5503747178</v>
      </c>
      <c r="E3" s="13"/>
      <c r="F3" s="13"/>
      <c r="G3" s="13"/>
      <c r="H3" s="14"/>
    </row>
    <row r="4" spans="1:8">
      <c r="A4" s="99" t="s">
        <v>39</v>
      </c>
      <c r="B4" s="15" t="s">
        <v>109</v>
      </c>
      <c r="C4" s="11"/>
      <c r="D4" s="12">
        <v>204.04250080809999</v>
      </c>
      <c r="E4" s="13"/>
      <c r="F4" s="13"/>
      <c r="G4" s="13"/>
      <c r="H4" s="14"/>
    </row>
    <row r="5" spans="1:8">
      <c r="A5" s="99"/>
      <c r="B5" s="15" t="s">
        <v>110</v>
      </c>
      <c r="C5" s="10"/>
      <c r="D5" s="12">
        <v>88.329543777956999</v>
      </c>
      <c r="E5" s="13"/>
      <c r="F5" s="13"/>
      <c r="G5" s="13"/>
      <c r="H5" s="16"/>
    </row>
    <row r="6" spans="1:8">
      <c r="A6" s="100"/>
      <c r="B6" s="15" t="s">
        <v>111</v>
      </c>
      <c r="C6" s="10"/>
      <c r="D6" s="12">
        <v>4550.0379834314999</v>
      </c>
      <c r="E6" s="13"/>
      <c r="F6" s="13"/>
      <c r="G6" s="13"/>
      <c r="H6" s="16"/>
    </row>
    <row r="7" spans="1:8">
      <c r="A7" s="100"/>
      <c r="B7" s="15" t="s">
        <v>112</v>
      </c>
      <c r="C7" s="10"/>
      <c r="D7" s="12">
        <v>0</v>
      </c>
      <c r="E7" s="13"/>
      <c r="F7" s="13"/>
      <c r="G7" s="13"/>
      <c r="H7" s="16"/>
    </row>
    <row r="8" spans="1:8">
      <c r="A8" s="95" t="s">
        <v>93</v>
      </c>
      <c r="B8" s="96"/>
      <c r="C8" s="99" t="s">
        <v>113</v>
      </c>
      <c r="D8" s="17">
        <v>4842.4100280175999</v>
      </c>
      <c r="E8" s="13">
        <v>3</v>
      </c>
      <c r="F8" s="13" t="s">
        <v>114</v>
      </c>
      <c r="G8" s="17">
        <v>1614.1366760059</v>
      </c>
      <c r="H8" s="16"/>
    </row>
    <row r="9" spans="1:8">
      <c r="A9" s="101">
        <v>1</v>
      </c>
      <c r="B9" s="15" t="s">
        <v>109</v>
      </c>
      <c r="C9" s="99"/>
      <c r="D9" s="17">
        <v>204.04250080809999</v>
      </c>
      <c r="E9" s="13"/>
      <c r="F9" s="13"/>
      <c r="G9" s="13"/>
      <c r="H9" s="100" t="s">
        <v>115</v>
      </c>
    </row>
    <row r="10" spans="1:8">
      <c r="A10" s="99"/>
      <c r="B10" s="15" t="s">
        <v>110</v>
      </c>
      <c r="C10" s="99"/>
      <c r="D10" s="17">
        <v>88.329543777956999</v>
      </c>
      <c r="E10" s="13"/>
      <c r="F10" s="13"/>
      <c r="G10" s="13"/>
      <c r="H10" s="100"/>
    </row>
    <row r="11" spans="1:8">
      <c r="A11" s="99"/>
      <c r="B11" s="15" t="s">
        <v>111</v>
      </c>
      <c r="C11" s="99"/>
      <c r="D11" s="17">
        <v>4550.0379834314999</v>
      </c>
      <c r="E11" s="13"/>
      <c r="F11" s="13"/>
      <c r="G11" s="13"/>
      <c r="H11" s="100"/>
    </row>
    <row r="12" spans="1:8">
      <c r="A12" s="99"/>
      <c r="B12" s="15" t="s">
        <v>112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59</v>
      </c>
      <c r="B13" s="15" t="s">
        <v>109</v>
      </c>
      <c r="C13" s="10"/>
      <c r="D13" s="12">
        <v>204.04250080809999</v>
      </c>
      <c r="E13" s="13"/>
      <c r="F13" s="13"/>
      <c r="G13" s="13"/>
      <c r="H13" s="16"/>
    </row>
    <row r="14" spans="1:8">
      <c r="A14" s="99"/>
      <c r="B14" s="15" t="s">
        <v>110</v>
      </c>
      <c r="C14" s="10"/>
      <c r="D14" s="12">
        <v>88.329543777956999</v>
      </c>
      <c r="E14" s="13"/>
      <c r="F14" s="13"/>
      <c r="G14" s="13"/>
      <c r="H14" s="16"/>
    </row>
    <row r="15" spans="1:8">
      <c r="A15" s="99"/>
      <c r="B15" s="15" t="s">
        <v>111</v>
      </c>
      <c r="C15" s="10"/>
      <c r="D15" s="12">
        <v>4550.0379834314999</v>
      </c>
      <c r="E15" s="13"/>
      <c r="F15" s="13"/>
      <c r="G15" s="13"/>
      <c r="H15" s="16"/>
    </row>
    <row r="16" spans="1:8">
      <c r="A16" s="99"/>
      <c r="B16" s="15" t="s">
        <v>112</v>
      </c>
      <c r="C16" s="10"/>
      <c r="D16" s="12">
        <v>205.14034670023</v>
      </c>
      <c r="E16" s="13"/>
      <c r="F16" s="13"/>
      <c r="G16" s="13"/>
      <c r="H16" s="16"/>
    </row>
    <row r="17" spans="1:8">
      <c r="A17" s="95" t="s">
        <v>97</v>
      </c>
      <c r="B17" s="96"/>
      <c r="C17" s="99" t="s">
        <v>113</v>
      </c>
      <c r="D17" s="17">
        <v>205.14034670023</v>
      </c>
      <c r="E17" s="13">
        <v>3</v>
      </c>
      <c r="F17" s="13" t="s">
        <v>114</v>
      </c>
      <c r="G17" s="17">
        <v>68.380115566743001</v>
      </c>
      <c r="H17" s="16"/>
    </row>
    <row r="18" spans="1:8">
      <c r="A18" s="101">
        <v>1</v>
      </c>
      <c r="B18" s="15" t="s">
        <v>109</v>
      </c>
      <c r="C18" s="99"/>
      <c r="D18" s="17">
        <v>0</v>
      </c>
      <c r="E18" s="13"/>
      <c r="F18" s="13"/>
      <c r="G18" s="13"/>
      <c r="H18" s="100" t="s">
        <v>115</v>
      </c>
    </row>
    <row r="19" spans="1:8">
      <c r="A19" s="99"/>
      <c r="B19" s="15" t="s">
        <v>110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111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112</v>
      </c>
      <c r="C21" s="99"/>
      <c r="D21" s="17">
        <v>205.14034670023</v>
      </c>
      <c r="E21" s="13"/>
      <c r="F21" s="13"/>
      <c r="G21" s="13"/>
      <c r="H21" s="100"/>
    </row>
    <row r="22" spans="1:8" ht="24.6">
      <c r="A22" s="97" t="s">
        <v>99</v>
      </c>
      <c r="B22" s="94"/>
      <c r="C22" s="10"/>
      <c r="D22" s="12">
        <v>246.92122465201999</v>
      </c>
      <c r="E22" s="13"/>
      <c r="F22" s="13"/>
      <c r="G22" s="13"/>
      <c r="H22" s="16"/>
    </row>
    <row r="23" spans="1:8">
      <c r="A23" s="99" t="s">
        <v>72</v>
      </c>
      <c r="B23" s="15" t="s">
        <v>109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110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112</v>
      </c>
      <c r="C26" s="10"/>
      <c r="D26" s="12">
        <v>246.92122465201999</v>
      </c>
      <c r="E26" s="13"/>
      <c r="F26" s="13"/>
      <c r="G26" s="13"/>
      <c r="H26" s="16"/>
    </row>
    <row r="27" spans="1:8">
      <c r="A27" s="95" t="s">
        <v>99</v>
      </c>
      <c r="B27" s="96"/>
      <c r="C27" s="99" t="s">
        <v>113</v>
      </c>
      <c r="D27" s="17">
        <v>246.92122465201999</v>
      </c>
      <c r="E27" s="13">
        <v>3</v>
      </c>
      <c r="F27" s="13" t="s">
        <v>114</v>
      </c>
      <c r="G27" s="17">
        <v>82.307074884005999</v>
      </c>
      <c r="H27" s="16"/>
    </row>
    <row r="28" spans="1:8">
      <c r="A28" s="101">
        <v>1</v>
      </c>
      <c r="B28" s="15" t="s">
        <v>109</v>
      </c>
      <c r="C28" s="99"/>
      <c r="D28" s="17">
        <v>0</v>
      </c>
      <c r="E28" s="13"/>
      <c r="F28" s="13"/>
      <c r="G28" s="13"/>
      <c r="H28" s="100" t="s">
        <v>115</v>
      </c>
    </row>
    <row r="29" spans="1:8">
      <c r="A29" s="99"/>
      <c r="B29" s="15" t="s">
        <v>110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112</v>
      </c>
      <c r="C31" s="99"/>
      <c r="D31" s="17">
        <v>246.92122465201999</v>
      </c>
      <c r="E31" s="13"/>
      <c r="F31" s="13"/>
      <c r="G31" s="13"/>
      <c r="H31" s="100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8" t="s">
        <v>116</v>
      </c>
      <c r="B34" s="98"/>
      <c r="C34" s="98"/>
      <c r="D34" s="98"/>
      <c r="E34" s="98"/>
      <c r="F34" s="98"/>
      <c r="G34" s="98"/>
      <c r="H34" s="98"/>
    </row>
    <row r="35" spans="1:8">
      <c r="A35" s="98" t="s">
        <v>117</v>
      </c>
      <c r="B35" s="98"/>
      <c r="C35" s="98"/>
      <c r="D35" s="98"/>
      <c r="E35" s="98"/>
      <c r="F35" s="98"/>
      <c r="G35" s="98"/>
      <c r="H35" s="98"/>
    </row>
  </sheetData>
  <mergeCells count="19"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123</v>
      </c>
      <c r="F3" s="2" t="s">
        <v>124</v>
      </c>
      <c r="G3" s="2" t="s">
        <v>125</v>
      </c>
      <c r="H3" s="2" t="s">
        <v>126</v>
      </c>
    </row>
    <row r="4" spans="1:8" ht="39" customHeight="1">
      <c r="A4" s="3" t="s">
        <v>127</v>
      </c>
      <c r="B4" s="4" t="s">
        <v>128</v>
      </c>
      <c r="C4" s="5">
        <v>3</v>
      </c>
      <c r="D4" s="5">
        <v>826.33740497558995</v>
      </c>
      <c r="E4" s="4">
        <v>10</v>
      </c>
      <c r="F4" s="3" t="s">
        <v>127</v>
      </c>
      <c r="G4" s="5">
        <v>2479.0122149268</v>
      </c>
      <c r="H4" s="6" t="s">
        <v>131</v>
      </c>
    </row>
    <row r="5" spans="1:8" ht="39" customHeight="1">
      <c r="A5" s="3" t="s">
        <v>129</v>
      </c>
      <c r="B5" s="4" t="s">
        <v>128</v>
      </c>
      <c r="C5" s="5">
        <v>3</v>
      </c>
      <c r="D5" s="5">
        <v>672.81914181661</v>
      </c>
      <c r="E5" s="4">
        <v>10</v>
      </c>
      <c r="F5" s="3" t="s">
        <v>129</v>
      </c>
      <c r="G5" s="5">
        <v>2018.4574254498</v>
      </c>
      <c r="H5" s="6" t="s">
        <v>132</v>
      </c>
    </row>
    <row r="6" spans="1:8" ht="39" hidden="1" customHeight="1">
      <c r="A6" s="3" t="s">
        <v>130</v>
      </c>
      <c r="B6" s="4" t="s">
        <v>128</v>
      </c>
      <c r="C6" s="5">
        <v>6</v>
      </c>
      <c r="D6" s="5">
        <v>8.7615421164317002</v>
      </c>
      <c r="E6" s="4"/>
      <c r="F6" s="4"/>
      <c r="G6" s="5">
        <v>52.569252698589999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2025-11-11T07:57:02Z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0E35B1ACD0384EF4B4BF424C19728E1E_12</vt:lpwstr>
  </property>
  <property fmtid="{D5CDD505-2E9C-101B-9397-08002B2CF9AE}" pid="3" name="KSOProductBuildVer">
    <vt:lpwstr>1049-12.2.0.20795</vt:lpwstr>
  </property>
</Properties>
</file>